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P:\SU\Board\3. Personal folders board members\2020 Giel van Weezel\2 - Projects\Budget Plan Template\"/>
    </mc:Choice>
  </mc:AlternateContent>
  <xr:revisionPtr revIDLastSave="0" documentId="13_ncr:1_{8A4AE4E8-6841-48EE-961E-24FB3927FC94}" xr6:coauthVersionLast="36" xr6:coauthVersionMax="36" xr10:uidLastSave="{00000000-0000-0000-0000-000000000000}"/>
  <bookViews>
    <workbookView xWindow="0" yWindow="0" windowWidth="19200" windowHeight="8145" xr2:uid="{00000000-000D-0000-FFFF-FFFF00000000}"/>
  </bookViews>
  <sheets>
    <sheet name="SU Format" sheetId="2" r:id="rId1"/>
    <sheet name="SU Budget Plan" sheetId="3" r:id="rId2"/>
  </sheets>
  <calcPr calcId="191029"/>
</workbook>
</file>

<file path=xl/calcChain.xml><?xml version="1.0" encoding="utf-8"?>
<calcChain xmlns="http://schemas.openxmlformats.org/spreadsheetml/2006/main">
  <c r="F40" i="3" l="1"/>
  <c r="G40" i="3" s="1"/>
  <c r="H40" i="3" s="1"/>
  <c r="P36" i="3"/>
  <c r="G36" i="3"/>
  <c r="O36" i="3"/>
  <c r="N36" i="3"/>
  <c r="E25" i="3"/>
  <c r="F36" i="3"/>
  <c r="E36" i="2"/>
  <c r="E24" i="2"/>
  <c r="O36" i="2"/>
  <c r="R32" i="3"/>
  <c r="Q32" i="3"/>
  <c r="P32" i="3"/>
  <c r="P27" i="3"/>
  <c r="N32" i="3"/>
  <c r="N27" i="3"/>
  <c r="N21" i="3"/>
  <c r="H25" i="3"/>
  <c r="H28" i="3"/>
  <c r="G28" i="3"/>
  <c r="G25" i="3"/>
  <c r="H21" i="3"/>
  <c r="H36" i="3" s="1"/>
  <c r="G21" i="3"/>
  <c r="E28" i="3"/>
  <c r="E21" i="3"/>
  <c r="F24" i="2"/>
  <c r="H24" i="2"/>
  <c r="J24" i="2"/>
  <c r="J25" i="2"/>
  <c r="E27" i="2"/>
  <c r="E20" i="2" s="1"/>
  <c r="F27" i="2"/>
  <c r="H27" i="2"/>
  <c r="J28" i="2"/>
  <c r="J29" i="2"/>
  <c r="J30" i="2"/>
  <c r="T28" i="2"/>
  <c r="T29" i="2"/>
  <c r="O31" i="2"/>
  <c r="T33" i="2"/>
  <c r="T34" i="2"/>
  <c r="T23" i="2"/>
  <c r="F20" i="2"/>
  <c r="H20" i="2"/>
  <c r="O20" i="2"/>
  <c r="P20" i="2"/>
  <c r="R20" i="2"/>
  <c r="E36" i="3" l="1"/>
  <c r="I25" i="3"/>
  <c r="J27" i="2"/>
  <c r="R27" i="3"/>
  <c r="J20" i="2"/>
  <c r="J36" i="2" s="1"/>
  <c r="T20" i="2"/>
  <c r="T27" i="2"/>
  <c r="R26" i="2"/>
  <c r="P26" i="2"/>
  <c r="T32" i="2"/>
  <c r="R31" i="2"/>
  <c r="P31" i="2"/>
  <c r="T22" i="2"/>
  <c r="T21" i="2"/>
  <c r="J21" i="2"/>
  <c r="J22" i="2"/>
  <c r="T26" i="2" l="1"/>
  <c r="T31" i="2"/>
  <c r="T36" i="2"/>
  <c r="R36" i="2"/>
  <c r="H36" i="2"/>
  <c r="P36" i="2"/>
  <c r="F36" i="2"/>
  <c r="I28" i="3" l="1"/>
  <c r="Q27" i="3"/>
  <c r="P21" i="3"/>
  <c r="Q21" i="3"/>
  <c r="Q36" i="3" s="1"/>
  <c r="O26" i="2"/>
  <c r="H39" i="3" l="1"/>
  <c r="U36" i="2"/>
  <c r="R21" i="3"/>
  <c r="E39" i="3"/>
  <c r="I21" i="3"/>
  <c r="F39" i="3"/>
  <c r="G39" i="3"/>
</calcChain>
</file>

<file path=xl/sharedStrings.xml><?xml version="1.0" encoding="utf-8"?>
<sst xmlns="http://schemas.openxmlformats.org/spreadsheetml/2006/main" count="109" uniqueCount="64">
  <si>
    <t>Rent</t>
  </si>
  <si>
    <t>Income</t>
  </si>
  <si>
    <t>gr.bk</t>
  </si>
  <si>
    <t>B.2020</t>
  </si>
  <si>
    <t>Expenses</t>
  </si>
  <si>
    <t>Internal Income</t>
  </si>
  <si>
    <t>Renovation</t>
  </si>
  <si>
    <t>Office General</t>
  </si>
  <si>
    <t>Office Sales</t>
  </si>
  <si>
    <t>- Drinks</t>
  </si>
  <si>
    <t>- Snacks</t>
  </si>
  <si>
    <t>- Coffee</t>
  </si>
  <si>
    <t>Office Stock</t>
  </si>
  <si>
    <t>Equipment purchase</t>
  </si>
  <si>
    <t>Explanation:</t>
  </si>
  <si>
    <t>Used</t>
  </si>
  <si>
    <t>Planned</t>
  </si>
  <si>
    <t>Prognosis</t>
  </si>
  <si>
    <t>R.2020</t>
  </si>
  <si>
    <t>B.2021</t>
  </si>
  <si>
    <t>B.2022</t>
  </si>
  <si>
    <t>Deficit</t>
  </si>
  <si>
    <t>Explanation</t>
  </si>
  <si>
    <t>You need to come up with a plan to equalize the budget every year.</t>
  </si>
  <si>
    <t>Difference:</t>
  </si>
  <si>
    <t>This is the proposed Layout for the  Budget Plan &amp; Realisation. It is created in the SU format.</t>
  </si>
  <si>
    <t>This is the proposed layout for the Multi-year budget plan.</t>
  </si>
  <si>
    <t>food</t>
  </si>
  <si>
    <t>drinks</t>
  </si>
  <si>
    <t>External Income</t>
  </si>
  <si>
    <t>- SU Support</t>
  </si>
  <si>
    <t>- Subsidy</t>
  </si>
  <si>
    <t>Steps:</t>
  </si>
  <si>
    <t>Put your budget for 2020 in the green column</t>
  </si>
  <si>
    <r>
      <t xml:space="preserve">Put the amount you're </t>
    </r>
    <r>
      <rPr>
        <i/>
        <sz val="11"/>
        <color rgb="FF000000"/>
        <rFont val="Calibri"/>
        <family val="2"/>
      </rPr>
      <t>planning on spending</t>
    </r>
    <r>
      <rPr>
        <sz val="11"/>
        <color rgb="FF000000"/>
        <rFont val="Calibri"/>
        <family val="2"/>
      </rPr>
      <t xml:space="preserve"> in the rest of 2020 in the "Planned" column</t>
    </r>
  </si>
  <si>
    <t>The deficit in the blue column is shown to see whether you've budgeted too little or too much in 2020.</t>
  </si>
  <si>
    <t>Budget</t>
  </si>
  <si>
    <t>Realisation</t>
  </si>
  <si>
    <t>The realisation is the total money used in 2020</t>
  </si>
  <si>
    <t>Use this previous budget and realisation to plan for the coming years, by comparing the original 2020 budget with the 2020 realisation.</t>
  </si>
  <si>
    <t>a percentage of &lt;100% means you've budgeted too much, and the budget for next year should be lower</t>
  </si>
  <si>
    <t>a percentage of &gt;100%  means you've budgeted too little, and the budget for next year should be higher</t>
  </si>
  <si>
    <t>It is recommended to make a budget not only for the coming year, but also for the year(s) after that, for a clearer long-term vision.</t>
  </si>
  <si>
    <t>Fill in the budget you had for 2020 and the realisation of 2020 once the year is complete and full results are in, for both income and expenses</t>
  </si>
  <si>
    <t>Then, the Blue columns should show the prognosis for this year, which is your expected end-of-year forecast</t>
  </si>
  <si>
    <r>
      <t xml:space="preserve">Put the amount you've spent </t>
    </r>
    <r>
      <rPr>
        <i/>
        <sz val="11"/>
        <color rgb="FF000000"/>
        <rFont val="Calibri"/>
        <family val="2"/>
      </rPr>
      <t>so far</t>
    </r>
    <r>
      <rPr>
        <sz val="11"/>
        <color rgb="FF000000"/>
        <rFont val="Calibri"/>
        <family val="2"/>
      </rPr>
      <t xml:space="preserve"> in 2020 in the right "Used" column</t>
    </r>
  </si>
  <si>
    <t>Note: the prognosis column might now show more or less than you've originally budgeted</t>
  </si>
  <si>
    <t>My International Organisation</t>
  </si>
  <si>
    <t>July 2020</t>
  </si>
  <si>
    <t>PubQuiz Event</t>
  </si>
  <si>
    <t>host</t>
  </si>
  <si>
    <t xml:space="preserve">March 4th </t>
  </si>
  <si>
    <t>- Member contribution</t>
  </si>
  <si>
    <t>As you can see, income is generated in three main ways: by means of subsidies and external support, by membership contribution and by sales of snacks and drinks</t>
  </si>
  <si>
    <t>The expenses are also split in different categories: there's general expenses, for office related matters, then there's office stock, for drinks and the like, and there is a header for one event</t>
  </si>
  <si>
    <t>The expenses for the event are all set, as the event has taken place and all expenses have been made. Now you can see that too much money was spent on drinks during this event</t>
  </si>
  <si>
    <t>Now you can see that at the end of the year, you'll have a deficit of 80 euros. This can be compensated by cutting expenses that are still to be made, like the purchases of office equipment!</t>
  </si>
  <si>
    <t>Below you will find an example of a budget report template for a fictionary international organisation. This report is made halfway through the year, in July.</t>
  </si>
  <si>
    <t>Events</t>
  </si>
  <si>
    <t>As you can see, the budget for 2020 was fairly realistic!</t>
  </si>
  <si>
    <t>If all income is expected to remain the same, that means that not a lot needs to be adjusted for the coming years</t>
  </si>
  <si>
    <t>If however, you keep making too much expenses on for example events, then it might be wise to up the member contribution or the margin on your sales</t>
  </si>
  <si>
    <t>Equity:</t>
  </si>
  <si>
    <t>Your prognosis should not differ too much from the original budget. If it does, try and explain in your yearly report why this happened.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</si>
</sst>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sz val="11"/>
      <color rgb="FF000000"/>
      <name val="Calibri"/>
      <family val="2"/>
    </font>
    <font>
      <b/>
      <sz val="11"/>
      <name val="Arial"/>
      <family val="2"/>
    </font>
    <font>
      <i/>
      <sz val="11"/>
      <name val="Arial"/>
      <family val="2"/>
    </font>
    <font>
      <b/>
      <sz val="10"/>
      <name val="Arial"/>
      <family val="2"/>
    </font>
    <font>
      <i/>
      <sz val="8"/>
      <name val="Arial"/>
      <family val="2"/>
    </font>
    <font>
      <sz val="8"/>
      <name val="Arial"/>
      <family val="2"/>
    </font>
    <font>
      <sz val="10"/>
      <name val="Arial"/>
      <family val="2"/>
    </font>
    <font>
      <b/>
      <i/>
      <sz val="8"/>
      <name val="Arial"/>
      <family val="2"/>
    </font>
    <font>
      <i/>
      <sz val="10"/>
      <name val="Arial"/>
      <family val="2"/>
    </font>
    <font>
      <b/>
      <sz val="11"/>
      <color rgb="FF000000"/>
      <name val="Calibri"/>
      <family val="2"/>
    </font>
    <font>
      <i/>
      <sz val="11"/>
      <color rgb="FF000000"/>
      <name val="Calibri"/>
      <family val="2"/>
    </font>
    <font>
      <b/>
      <i/>
      <u/>
      <sz val="11"/>
      <color rgb="FF000000"/>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0">
    <border>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double">
        <color indexed="64"/>
      </top>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2" fillId="0" borderId="1" xfId="0" applyFont="1" applyFill="1" applyBorder="1"/>
    <xf numFmtId="49" fontId="3" fillId="0" borderId="1" xfId="0" applyNumberFormat="1" applyFont="1" applyFill="1" applyBorder="1"/>
    <xf numFmtId="49" fontId="3" fillId="0" borderId="1" xfId="0" applyNumberFormat="1" applyFont="1" applyFill="1" applyBorder="1" applyAlignment="1">
      <alignment horizontal="center"/>
    </xf>
    <xf numFmtId="3" fontId="2" fillId="2" borderId="2" xfId="0" applyNumberFormat="1" applyFont="1" applyFill="1" applyBorder="1" applyAlignment="1"/>
    <xf numFmtId="3" fontId="2" fillId="0" borderId="3" xfId="0" applyNumberFormat="1" applyFont="1" applyFill="1" applyBorder="1" applyAlignment="1"/>
    <xf numFmtId="3" fontId="2" fillId="0" borderId="2" xfId="0" applyNumberFormat="1" applyFont="1" applyFill="1" applyBorder="1" applyAlignment="1"/>
    <xf numFmtId="3" fontId="2" fillId="3" borderId="4" xfId="0" applyNumberFormat="1" applyFont="1" applyFill="1" applyBorder="1" applyAlignment="1"/>
    <xf numFmtId="0" fontId="4" fillId="0" borderId="0" xfId="0" applyFont="1" applyFill="1" applyBorder="1"/>
    <xf numFmtId="3" fontId="4" fillId="2" borderId="0" xfId="0" applyNumberFormat="1" applyFont="1" applyFill="1"/>
    <xf numFmtId="3" fontId="4" fillId="3" borderId="6" xfId="0" applyNumberFormat="1" applyFont="1" applyFill="1" applyBorder="1"/>
    <xf numFmtId="0" fontId="4" fillId="0" borderId="7" xfId="0" applyFont="1" applyFill="1" applyBorder="1"/>
    <xf numFmtId="3" fontId="4" fillId="2" borderId="0" xfId="0" applyNumberFormat="1" applyFont="1" applyFill="1" applyAlignment="1"/>
    <xf numFmtId="3" fontId="4" fillId="3" borderId="6" xfId="0" applyNumberFormat="1" applyFont="1" applyFill="1" applyBorder="1" applyAlignment="1"/>
    <xf numFmtId="49" fontId="5" fillId="0" borderId="0" xfId="0" quotePrefix="1" applyNumberFormat="1" applyFont="1" applyFill="1" applyBorder="1"/>
    <xf numFmtId="49" fontId="5" fillId="0" borderId="0" xfId="0" applyNumberFormat="1" applyFont="1" applyFill="1"/>
    <xf numFmtId="3" fontId="5" fillId="2" borderId="0" xfId="0" applyNumberFormat="1" applyFont="1" applyFill="1"/>
    <xf numFmtId="3" fontId="5" fillId="0" borderId="5" xfId="0" applyNumberFormat="1" applyFont="1" applyFill="1" applyBorder="1"/>
    <xf numFmtId="3" fontId="5" fillId="0" borderId="6" xfId="0" applyNumberFormat="1" applyFont="1" applyFill="1" applyBorder="1"/>
    <xf numFmtId="3" fontId="5" fillId="0" borderId="5" xfId="0" applyNumberFormat="1" applyFont="1" applyFill="1" applyBorder="1" applyAlignment="1"/>
    <xf numFmtId="3" fontId="5" fillId="0" borderId="6" xfId="0" applyNumberFormat="1" applyFont="1" applyFill="1" applyBorder="1" applyAlignment="1"/>
    <xf numFmtId="49" fontId="5" fillId="0" borderId="0" xfId="0" quotePrefix="1" applyNumberFormat="1" applyFont="1" applyFill="1"/>
    <xf numFmtId="3" fontId="5" fillId="2" borderId="0" xfId="0" applyNumberFormat="1" applyFont="1" applyFill="1" applyAlignment="1">
      <alignment horizontal="right"/>
    </xf>
    <xf numFmtId="3" fontId="5" fillId="0" borderId="5" xfId="0" applyNumberFormat="1" applyFont="1" applyFill="1" applyBorder="1" applyAlignment="1">
      <alignment horizontal="right"/>
    </xf>
    <xf numFmtId="3" fontId="5" fillId="0" borderId="6" xfId="0" applyNumberFormat="1" applyFont="1" applyFill="1" applyBorder="1" applyAlignment="1">
      <alignment horizontal="right"/>
    </xf>
    <xf numFmtId="3" fontId="5" fillId="3" borderId="0" xfId="0" applyNumberFormat="1" applyFont="1" applyFill="1" applyBorder="1" applyAlignment="1">
      <alignment horizontal="right"/>
    </xf>
    <xf numFmtId="0" fontId="4" fillId="0" borderId="0" xfId="0" applyFont="1" applyBorder="1"/>
    <xf numFmtId="3" fontId="4" fillId="2" borderId="0" xfId="0" applyNumberFormat="1" applyFont="1" applyFill="1" applyAlignment="1">
      <alignment horizontal="right"/>
    </xf>
    <xf numFmtId="3" fontId="4" fillId="0" borderId="6" xfId="0" applyNumberFormat="1" applyFont="1" applyFill="1" applyBorder="1" applyAlignment="1">
      <alignment horizontal="right"/>
    </xf>
    <xf numFmtId="3" fontId="6" fillId="0" borderId="6" xfId="0" applyNumberFormat="1" applyFont="1" applyFill="1" applyBorder="1" applyAlignment="1"/>
    <xf numFmtId="0" fontId="0" fillId="0" borderId="8" xfId="0" applyBorder="1"/>
    <xf numFmtId="3" fontId="4" fillId="2" borderId="8" xfId="0" applyNumberFormat="1" applyFont="1" applyFill="1" applyBorder="1" applyAlignment="1">
      <alignment horizontal="right"/>
    </xf>
    <xf numFmtId="3" fontId="5" fillId="0" borderId="9" xfId="0" applyNumberFormat="1" applyFont="1" applyFill="1" applyBorder="1" applyAlignment="1">
      <alignment horizontal="right"/>
    </xf>
    <xf numFmtId="3" fontId="4" fillId="0" borderId="10" xfId="0" applyNumberFormat="1" applyFont="1" applyFill="1" applyBorder="1" applyAlignment="1">
      <alignment horizontal="right"/>
    </xf>
    <xf numFmtId="3" fontId="5" fillId="3" borderId="8" xfId="0" applyNumberFormat="1" applyFont="1" applyFill="1" applyBorder="1" applyAlignment="1">
      <alignment horizontal="right"/>
    </xf>
    <xf numFmtId="0" fontId="7" fillId="0" borderId="11" xfId="0" applyFont="1" applyFill="1" applyBorder="1"/>
    <xf numFmtId="49" fontId="5" fillId="0" borderId="8" xfId="0" applyNumberFormat="1" applyFont="1" applyFill="1" applyBorder="1"/>
    <xf numFmtId="3" fontId="4" fillId="2" borderId="8" xfId="0" applyNumberFormat="1" applyFont="1" applyFill="1" applyBorder="1"/>
    <xf numFmtId="0" fontId="0" fillId="0" borderId="12" xfId="0" applyBorder="1"/>
    <xf numFmtId="3" fontId="4" fillId="2" borderId="0" xfId="0" applyNumberFormat="1" applyFont="1" applyFill="1" applyBorder="1" applyAlignment="1">
      <alignment horizontal="right"/>
    </xf>
    <xf numFmtId="3" fontId="4" fillId="3" borderId="13" xfId="0" applyNumberFormat="1" applyFont="1" applyFill="1" applyBorder="1" applyAlignment="1">
      <alignment horizontal="right"/>
    </xf>
    <xf numFmtId="49" fontId="5" fillId="0" borderId="0" xfId="0" applyNumberFormat="1" applyFont="1"/>
    <xf numFmtId="3" fontId="5" fillId="3" borderId="0" xfId="0" applyNumberFormat="1" applyFont="1" applyFill="1" applyBorder="1"/>
    <xf numFmtId="3" fontId="2" fillId="2" borderId="1" xfId="0" applyNumberFormat="1" applyFont="1" applyFill="1" applyBorder="1" applyAlignment="1"/>
    <xf numFmtId="3" fontId="5" fillId="2" borderId="14" xfId="0" applyNumberFormat="1" applyFont="1" applyFill="1" applyBorder="1"/>
    <xf numFmtId="3" fontId="4" fillId="2" borderId="15" xfId="0" applyNumberFormat="1" applyFont="1" applyFill="1" applyBorder="1" applyAlignment="1">
      <alignment horizontal="right"/>
    </xf>
    <xf numFmtId="9" fontId="5" fillId="3" borderId="6" xfId="1" applyFont="1" applyFill="1" applyBorder="1"/>
    <xf numFmtId="9" fontId="8" fillId="3" borderId="6" xfId="1" applyFont="1" applyFill="1" applyBorder="1"/>
    <xf numFmtId="9" fontId="4" fillId="3" borderId="6" xfId="1" applyFont="1" applyFill="1" applyBorder="1" applyAlignment="1"/>
    <xf numFmtId="9" fontId="9" fillId="3" borderId="6" xfId="1" applyFont="1" applyFill="1" applyBorder="1" applyAlignment="1"/>
    <xf numFmtId="0" fontId="10" fillId="0" borderId="0" xfId="0" applyFont="1"/>
    <xf numFmtId="3" fontId="0" fillId="0" borderId="0" xfId="0" applyNumberFormat="1"/>
    <xf numFmtId="3" fontId="2" fillId="0" borderId="1" xfId="0" applyNumberFormat="1" applyFont="1" applyFill="1" applyBorder="1" applyAlignment="1"/>
    <xf numFmtId="3" fontId="5" fillId="0" borderId="0" xfId="0" applyNumberFormat="1" applyFont="1" applyFill="1" applyBorder="1"/>
    <xf numFmtId="3" fontId="5" fillId="0" borderId="0" xfId="0" applyNumberFormat="1" applyFont="1" applyFill="1" applyBorder="1" applyAlignment="1">
      <alignment horizontal="right"/>
    </xf>
    <xf numFmtId="3" fontId="5" fillId="0" borderId="8" xfId="0" applyNumberFormat="1" applyFont="1" applyFill="1" applyBorder="1" applyAlignment="1">
      <alignment horizontal="right"/>
    </xf>
    <xf numFmtId="3" fontId="4" fillId="0" borderId="0" xfId="0" applyNumberFormat="1" applyFont="1" applyFill="1" applyBorder="1" applyAlignment="1">
      <alignment horizontal="right"/>
    </xf>
    <xf numFmtId="3" fontId="7" fillId="3" borderId="6" xfId="0" applyNumberFormat="1" applyFont="1" applyFill="1" applyBorder="1"/>
    <xf numFmtId="3" fontId="4" fillId="0" borderId="5" xfId="0" applyNumberFormat="1" applyFont="1" applyFill="1" applyBorder="1" applyAlignment="1">
      <alignment horizontal="center"/>
    </xf>
    <xf numFmtId="3" fontId="4" fillId="0" borderId="0" xfId="0" applyNumberFormat="1" applyFont="1" applyFill="1" applyBorder="1" applyAlignment="1">
      <alignment horizontal="center"/>
    </xf>
    <xf numFmtId="0" fontId="12" fillId="0" borderId="0" xfId="0" applyFont="1"/>
    <xf numFmtId="14" fontId="0" fillId="0" borderId="0" xfId="0" applyNumberFormat="1"/>
    <xf numFmtId="3" fontId="4" fillId="2" borderId="6" xfId="0" applyNumberFormat="1" applyFont="1" applyFill="1" applyBorder="1"/>
    <xf numFmtId="3" fontId="7" fillId="2" borderId="6" xfId="0" applyNumberFormat="1" applyFont="1" applyFill="1" applyBorder="1"/>
    <xf numFmtId="3" fontId="5" fillId="2" borderId="0" xfId="0" applyNumberFormat="1" applyFont="1" applyFill="1" applyBorder="1" applyAlignment="1">
      <alignment horizontal="right"/>
    </xf>
    <xf numFmtId="3" fontId="5" fillId="2" borderId="0" xfId="0" applyNumberFormat="1" applyFont="1" applyFill="1" applyBorder="1"/>
    <xf numFmtId="3" fontId="5" fillId="0" borderId="9" xfId="0" applyNumberFormat="1" applyFont="1" applyFill="1" applyBorder="1" applyAlignment="1"/>
    <xf numFmtId="3" fontId="5" fillId="2" borderId="8" xfId="0" applyNumberFormat="1" applyFont="1" applyFill="1" applyBorder="1"/>
    <xf numFmtId="3" fontId="7" fillId="2" borderId="10" xfId="0" applyNumberFormat="1" applyFont="1" applyFill="1" applyBorder="1"/>
    <xf numFmtId="3" fontId="4" fillId="0" borderId="12" xfId="0" applyNumberFormat="1" applyFont="1" applyFill="1" applyBorder="1" applyAlignment="1">
      <alignment horizontal="center"/>
    </xf>
    <xf numFmtId="3" fontId="4" fillId="0" borderId="18" xfId="0" applyNumberFormat="1" applyFont="1" applyFill="1" applyBorder="1" applyAlignment="1">
      <alignment horizontal="center"/>
    </xf>
    <xf numFmtId="3" fontId="4" fillId="0" borderId="16" xfId="0" applyNumberFormat="1" applyFont="1" applyFill="1" applyBorder="1" applyAlignment="1">
      <alignment horizontal="center"/>
    </xf>
    <xf numFmtId="3" fontId="4" fillId="0" borderId="17" xfId="0" applyNumberFormat="1" applyFont="1" applyFill="1" applyBorder="1" applyAlignment="1">
      <alignment horizontal="center"/>
    </xf>
    <xf numFmtId="3" fontId="4" fillId="0" borderId="19" xfId="0" applyNumberFormat="1" applyFont="1" applyFill="1" applyBorder="1" applyAlignment="1">
      <alignment horizontal="center"/>
    </xf>
    <xf numFmtId="3" fontId="4" fillId="0" borderId="5" xfId="0" applyNumberFormat="1" applyFont="1" applyFill="1" applyBorder="1" applyAlignment="1">
      <alignment horizontal="center"/>
    </xf>
    <xf numFmtId="3" fontId="4" fillId="0" borderId="0" xfId="0" applyNumberFormat="1" applyFont="1" applyFill="1" applyBorder="1" applyAlignment="1">
      <alignment horizontal="center"/>
    </xf>
  </cellXfs>
  <cellStyles count="2">
    <cellStyle name="Normal" xfId="0" builtinId="0" customBuiltin="1"/>
    <cellStyle name="Percent" xfId="1"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A6B0-AB22-47FC-B7AD-887A8229BB43}">
  <dimension ref="A1:U36"/>
  <sheetViews>
    <sheetView tabSelected="1" zoomScale="145" zoomScaleNormal="145" workbookViewId="0">
      <selection activeCell="H15" sqref="H15"/>
    </sheetView>
  </sheetViews>
  <sheetFormatPr defaultRowHeight="15" x14ac:dyDescent="0.25"/>
  <cols>
    <col min="1" max="1" width="3.28515625" customWidth="1"/>
    <col min="10" max="10" width="10.7109375" bestFit="1" customWidth="1"/>
    <col min="11" max="11" width="2.85546875" customWidth="1"/>
    <col min="12" max="12" width="3.5703125" customWidth="1"/>
    <col min="13" max="13" width="11.140625" customWidth="1"/>
    <col min="19" max="19" width="10.7109375" bestFit="1" customWidth="1"/>
  </cols>
  <sheetData>
    <row r="1" spans="1:4" x14ac:dyDescent="0.25">
      <c r="A1" t="s">
        <v>14</v>
      </c>
    </row>
    <row r="2" spans="1:4" x14ac:dyDescent="0.25">
      <c r="B2" t="s">
        <v>25</v>
      </c>
    </row>
    <row r="3" spans="1:4" x14ac:dyDescent="0.25">
      <c r="B3" t="s">
        <v>32</v>
      </c>
    </row>
    <row r="4" spans="1:4" x14ac:dyDescent="0.25">
      <c r="C4" t="s">
        <v>33</v>
      </c>
    </row>
    <row r="5" spans="1:4" x14ac:dyDescent="0.25">
      <c r="C5" t="s">
        <v>45</v>
      </c>
    </row>
    <row r="6" spans="1:4" x14ac:dyDescent="0.25">
      <c r="C6" t="s">
        <v>34</v>
      </c>
    </row>
    <row r="7" spans="1:4" x14ac:dyDescent="0.25">
      <c r="D7" t="s">
        <v>46</v>
      </c>
    </row>
    <row r="8" spans="1:4" x14ac:dyDescent="0.25">
      <c r="B8" t="s">
        <v>44</v>
      </c>
    </row>
    <row r="9" spans="1:4" x14ac:dyDescent="0.25">
      <c r="B9" t="s">
        <v>63</v>
      </c>
    </row>
    <row r="11" spans="1:4" x14ac:dyDescent="0.25">
      <c r="A11" s="50" t="s">
        <v>47</v>
      </c>
    </row>
    <row r="12" spans="1:4" x14ac:dyDescent="0.25">
      <c r="A12" s="50" t="s">
        <v>48</v>
      </c>
    </row>
    <row r="13" spans="1:4" x14ac:dyDescent="0.25">
      <c r="A13" s="50"/>
      <c r="B13" t="s">
        <v>57</v>
      </c>
    </row>
    <row r="14" spans="1:4" x14ac:dyDescent="0.25">
      <c r="A14" s="50"/>
      <c r="B14" t="s">
        <v>53</v>
      </c>
    </row>
    <row r="15" spans="1:4" x14ac:dyDescent="0.25">
      <c r="A15" s="50"/>
      <c r="B15" t="s">
        <v>54</v>
      </c>
    </row>
    <row r="16" spans="1:4" x14ac:dyDescent="0.25">
      <c r="A16" s="50"/>
      <c r="B16" t="s">
        <v>55</v>
      </c>
    </row>
    <row r="17" spans="1:20" x14ac:dyDescent="0.25">
      <c r="A17" s="50"/>
      <c r="B17" t="s">
        <v>56</v>
      </c>
    </row>
    <row r="18" spans="1:20" x14ac:dyDescent="0.25">
      <c r="A18" s="50"/>
    </row>
    <row r="19" spans="1:20" ht="15.75" thickBot="1" x14ac:dyDescent="0.3">
      <c r="A19" s="1" t="s">
        <v>1</v>
      </c>
      <c r="B19" s="1"/>
      <c r="C19" s="2"/>
      <c r="D19" s="3"/>
      <c r="E19" s="4" t="s">
        <v>3</v>
      </c>
      <c r="F19" s="5" t="s">
        <v>15</v>
      </c>
      <c r="G19" s="52"/>
      <c r="H19" s="5" t="s">
        <v>16</v>
      </c>
      <c r="I19" s="6"/>
      <c r="J19" s="7" t="s">
        <v>17</v>
      </c>
      <c r="K19" s="1"/>
      <c r="L19" s="1" t="s">
        <v>4</v>
      </c>
      <c r="M19" s="2"/>
      <c r="N19" s="3"/>
      <c r="O19" s="4" t="s">
        <v>3</v>
      </c>
      <c r="P19" s="5" t="s">
        <v>15</v>
      </c>
      <c r="Q19" s="52"/>
      <c r="R19" s="5" t="s">
        <v>16</v>
      </c>
      <c r="S19" s="6"/>
      <c r="T19" s="7" t="s">
        <v>17</v>
      </c>
    </row>
    <row r="20" spans="1:20" x14ac:dyDescent="0.25">
      <c r="B20" s="8" t="s">
        <v>29</v>
      </c>
      <c r="E20" s="9">
        <f>SUM(E21:E23)</f>
        <v>6200</v>
      </c>
      <c r="F20" s="71">
        <f>SUM(G21:G23)</f>
        <v>3200</v>
      </c>
      <c r="G20" s="73"/>
      <c r="H20" s="71">
        <f>SUM(I21:I23)</f>
        <v>3000</v>
      </c>
      <c r="I20" s="72"/>
      <c r="J20" s="10">
        <f>SUM(F20:I20)</f>
        <v>6200</v>
      </c>
      <c r="K20" s="11"/>
      <c r="L20" s="8" t="s">
        <v>7</v>
      </c>
      <c r="O20" s="12">
        <f>SUM(O21:O23)</f>
        <v>6000</v>
      </c>
      <c r="P20" s="71">
        <f>SUM(Q21:Q23)</f>
        <v>3100</v>
      </c>
      <c r="Q20" s="73"/>
      <c r="R20" s="71">
        <f>SUM(S21:S23)</f>
        <v>2900</v>
      </c>
      <c r="S20" s="72"/>
      <c r="T20" s="10">
        <f>SUM(P20:S20)</f>
        <v>6000</v>
      </c>
    </row>
    <row r="21" spans="1:20" x14ac:dyDescent="0.25">
      <c r="C21" s="14" t="s">
        <v>30</v>
      </c>
      <c r="D21" s="15"/>
      <c r="E21" s="16">
        <v>5500</v>
      </c>
      <c r="F21" s="17"/>
      <c r="G21" s="53">
        <v>2500</v>
      </c>
      <c r="H21" s="53"/>
      <c r="I21" s="18">
        <v>3000</v>
      </c>
      <c r="J21" s="57">
        <f t="shared" ref="J21:J22" si="0">SUM(F21:I21)</f>
        <v>5500</v>
      </c>
      <c r="K21" s="11"/>
      <c r="M21" s="15" t="s">
        <v>0</v>
      </c>
      <c r="N21" s="15"/>
      <c r="O21" s="16">
        <v>5000</v>
      </c>
      <c r="P21" s="17"/>
      <c r="Q21" s="53">
        <v>2500</v>
      </c>
      <c r="R21" s="53"/>
      <c r="S21" s="18">
        <v>2500</v>
      </c>
      <c r="T21" s="57">
        <f t="shared" ref="T21:T23" si="1">SUM(P21:S21)</f>
        <v>5000</v>
      </c>
    </row>
    <row r="22" spans="1:20" x14ac:dyDescent="0.25">
      <c r="C22" s="15" t="s">
        <v>31</v>
      </c>
      <c r="D22" s="15"/>
      <c r="E22" s="16">
        <v>700</v>
      </c>
      <c r="F22" s="17"/>
      <c r="G22" s="53">
        <v>700</v>
      </c>
      <c r="H22" s="53"/>
      <c r="I22" s="18">
        <v>0</v>
      </c>
      <c r="J22" s="57">
        <f t="shared" si="0"/>
        <v>700</v>
      </c>
      <c r="K22" s="11"/>
      <c r="M22" s="15" t="s">
        <v>6</v>
      </c>
      <c r="N22" s="15"/>
      <c r="O22" s="16">
        <v>500</v>
      </c>
      <c r="P22" s="17"/>
      <c r="Q22" s="53">
        <v>500</v>
      </c>
      <c r="R22" s="53"/>
      <c r="S22" s="18"/>
      <c r="T22" s="57">
        <f t="shared" si="1"/>
        <v>500</v>
      </c>
    </row>
    <row r="23" spans="1:20" x14ac:dyDescent="0.25">
      <c r="B23" s="8"/>
      <c r="C23" s="21"/>
      <c r="D23" s="21"/>
      <c r="E23" s="9"/>
      <c r="F23" s="74"/>
      <c r="G23" s="75"/>
      <c r="H23" s="74"/>
      <c r="I23" s="75"/>
      <c r="J23" s="10"/>
      <c r="K23" s="11"/>
      <c r="M23" s="15" t="s">
        <v>13</v>
      </c>
      <c r="N23" s="15"/>
      <c r="O23" s="16">
        <v>500</v>
      </c>
      <c r="P23" s="17"/>
      <c r="Q23" s="53">
        <v>100</v>
      </c>
      <c r="R23" s="53"/>
      <c r="S23" s="18">
        <v>400</v>
      </c>
      <c r="T23" s="57">
        <f t="shared" si="1"/>
        <v>500</v>
      </c>
    </row>
    <row r="24" spans="1:20" x14ac:dyDescent="0.25">
      <c r="B24" s="8" t="s">
        <v>5</v>
      </c>
      <c r="C24" s="21"/>
      <c r="D24" s="21"/>
      <c r="E24" s="9">
        <f>SUM(E25:E26)</f>
        <v>400</v>
      </c>
      <c r="F24" s="74">
        <f>SUM(G25:G27)</f>
        <v>200</v>
      </c>
      <c r="G24" s="75"/>
      <c r="H24" s="74">
        <f>SUM(I25:I27)</f>
        <v>200</v>
      </c>
      <c r="I24" s="75"/>
      <c r="J24" s="10">
        <f>SUM(F24:I24)</f>
        <v>400</v>
      </c>
      <c r="K24" s="11"/>
      <c r="M24" s="15"/>
      <c r="N24" s="15"/>
      <c r="O24" s="16"/>
      <c r="P24" s="17"/>
      <c r="Q24" s="53"/>
      <c r="R24" s="53"/>
      <c r="S24" s="18"/>
      <c r="T24" s="42"/>
    </row>
    <row r="25" spans="1:20" x14ac:dyDescent="0.25">
      <c r="C25" s="21" t="s">
        <v>52</v>
      </c>
      <c r="D25" s="21"/>
      <c r="E25" s="16">
        <v>400</v>
      </c>
      <c r="F25" s="23"/>
      <c r="G25" s="54">
        <v>200</v>
      </c>
      <c r="H25" s="56"/>
      <c r="I25" s="54">
        <v>200</v>
      </c>
      <c r="J25" s="57">
        <f>SUM(F25:I25)</f>
        <v>400</v>
      </c>
      <c r="K25" s="11"/>
      <c r="O25" s="12"/>
      <c r="P25" s="23"/>
      <c r="Q25" s="54"/>
      <c r="R25" s="54"/>
      <c r="S25" s="24"/>
      <c r="T25" s="25"/>
    </row>
    <row r="26" spans="1:20" x14ac:dyDescent="0.25">
      <c r="C26" s="21"/>
      <c r="D26" s="21"/>
      <c r="E26" s="22"/>
      <c r="F26" s="23"/>
      <c r="G26" s="54"/>
      <c r="H26" s="54"/>
      <c r="I26" s="24"/>
      <c r="J26" s="25"/>
      <c r="K26" s="11"/>
      <c r="L26" s="26" t="s">
        <v>12</v>
      </c>
      <c r="O26" s="12">
        <f>SUM(O27:O29)</f>
        <v>2200</v>
      </c>
      <c r="P26" s="74">
        <f>SUM(Q27:Q29)</f>
        <v>1100</v>
      </c>
      <c r="Q26" s="75"/>
      <c r="R26" s="74">
        <f>SUM(S27:S29)</f>
        <v>1100</v>
      </c>
      <c r="S26" s="75"/>
      <c r="T26" s="10">
        <f>SUM(P26:S26)</f>
        <v>2200</v>
      </c>
    </row>
    <row r="27" spans="1:20" x14ac:dyDescent="0.25">
      <c r="B27" s="8" t="s">
        <v>8</v>
      </c>
      <c r="C27" s="21"/>
      <c r="D27" s="21"/>
      <c r="E27" s="9">
        <f>SUM(E28:E30)</f>
        <v>2400</v>
      </c>
      <c r="F27" s="58">
        <f>SUM(G28:G30)</f>
        <v>1200</v>
      </c>
      <c r="G27" s="59"/>
      <c r="H27" s="58">
        <f>SUM(I28:I30)</f>
        <v>1200</v>
      </c>
      <c r="I27" s="59"/>
      <c r="J27" s="10">
        <f>SUM(F27:I27)</f>
        <v>2400</v>
      </c>
      <c r="K27" s="11"/>
      <c r="M27" s="21" t="s">
        <v>9</v>
      </c>
      <c r="N27" s="21"/>
      <c r="O27" s="16">
        <v>600</v>
      </c>
      <c r="P27" s="23"/>
      <c r="Q27" s="54">
        <v>300</v>
      </c>
      <c r="R27" s="56"/>
      <c r="S27" s="54">
        <v>300</v>
      </c>
      <c r="T27" s="57">
        <f>SUM(P27:S27)</f>
        <v>600</v>
      </c>
    </row>
    <row r="28" spans="1:20" x14ac:dyDescent="0.25">
      <c r="B28" s="8"/>
      <c r="C28" s="21" t="s">
        <v>9</v>
      </c>
      <c r="D28" s="21"/>
      <c r="E28" s="16">
        <v>650</v>
      </c>
      <c r="F28" s="23"/>
      <c r="G28" s="54">
        <v>325</v>
      </c>
      <c r="H28" s="56"/>
      <c r="I28" s="54">
        <v>325</v>
      </c>
      <c r="J28" s="57">
        <f>SUM(F28:I28)</f>
        <v>650</v>
      </c>
      <c r="K28" s="11"/>
      <c r="M28" s="21" t="s">
        <v>10</v>
      </c>
      <c r="N28" s="21"/>
      <c r="O28" s="16">
        <v>600</v>
      </c>
      <c r="P28" s="23"/>
      <c r="Q28" s="54">
        <v>300</v>
      </c>
      <c r="R28" s="56"/>
      <c r="S28" s="54">
        <v>300</v>
      </c>
      <c r="T28" s="57">
        <f t="shared" ref="T28:T29" si="2">SUM(P28:S28)</f>
        <v>600</v>
      </c>
    </row>
    <row r="29" spans="1:20" x14ac:dyDescent="0.25">
      <c r="B29" s="8"/>
      <c r="C29" s="21" t="s">
        <v>10</v>
      </c>
      <c r="D29" s="21"/>
      <c r="E29" s="16">
        <v>650</v>
      </c>
      <c r="F29" s="23"/>
      <c r="G29" s="54">
        <v>325</v>
      </c>
      <c r="H29" s="56"/>
      <c r="I29" s="54">
        <v>325</v>
      </c>
      <c r="J29" s="57">
        <f t="shared" ref="J29:J30" si="3">SUM(F29:I29)</f>
        <v>650</v>
      </c>
      <c r="K29" s="11"/>
      <c r="M29" s="15" t="s">
        <v>11</v>
      </c>
      <c r="N29" s="15"/>
      <c r="O29" s="16">
        <v>1000</v>
      </c>
      <c r="P29" s="23"/>
      <c r="Q29" s="54">
        <v>500</v>
      </c>
      <c r="R29" s="56"/>
      <c r="S29" s="54">
        <v>500</v>
      </c>
      <c r="T29" s="57">
        <f t="shared" si="2"/>
        <v>1000</v>
      </c>
    </row>
    <row r="30" spans="1:20" x14ac:dyDescent="0.25">
      <c r="C30" s="21" t="s">
        <v>11</v>
      </c>
      <c r="D30" s="21"/>
      <c r="E30" s="16">
        <v>1100</v>
      </c>
      <c r="F30" s="23"/>
      <c r="G30" s="54">
        <v>550</v>
      </c>
      <c r="H30" s="56"/>
      <c r="I30" s="54">
        <v>550</v>
      </c>
      <c r="J30" s="57">
        <f t="shared" si="3"/>
        <v>1100</v>
      </c>
      <c r="K30" s="11"/>
      <c r="M30" s="15"/>
      <c r="N30" s="15"/>
      <c r="O30" s="16"/>
      <c r="P30" s="23"/>
      <c r="Q30" s="54"/>
      <c r="R30" s="56"/>
      <c r="S30" s="56"/>
      <c r="T30" s="25"/>
    </row>
    <row r="31" spans="1:20" x14ac:dyDescent="0.25">
      <c r="B31" s="8"/>
      <c r="C31" s="21"/>
      <c r="D31" s="21"/>
      <c r="E31" s="9"/>
      <c r="F31" s="74"/>
      <c r="G31" s="75"/>
      <c r="H31" s="74"/>
      <c r="I31" s="75"/>
      <c r="J31" s="10"/>
      <c r="K31" s="11"/>
      <c r="L31" s="8" t="s">
        <v>49</v>
      </c>
      <c r="N31" t="s">
        <v>51</v>
      </c>
      <c r="O31" s="12">
        <f>SUM(O32:O34)</f>
        <v>800</v>
      </c>
      <c r="P31" s="74">
        <f>SUM(Q32:Q34)</f>
        <v>850</v>
      </c>
      <c r="Q31" s="75"/>
      <c r="R31" s="74">
        <f>SUM(S32:S34)</f>
        <v>0</v>
      </c>
      <c r="S31" s="75"/>
      <c r="T31" s="10">
        <f>SUM(P31:S31)</f>
        <v>850</v>
      </c>
    </row>
    <row r="32" spans="1:20" x14ac:dyDescent="0.25">
      <c r="B32" s="8"/>
      <c r="C32" s="21"/>
      <c r="D32" s="21"/>
      <c r="E32" s="16"/>
      <c r="F32" s="23"/>
      <c r="G32" s="54"/>
      <c r="H32" s="56"/>
      <c r="I32" s="54"/>
      <c r="J32" s="57"/>
      <c r="K32" s="11"/>
      <c r="M32" s="15" t="s">
        <v>27</v>
      </c>
      <c r="O32" s="16">
        <v>400</v>
      </c>
      <c r="P32" s="23"/>
      <c r="Q32" s="54">
        <v>400</v>
      </c>
      <c r="R32" s="56"/>
      <c r="S32" s="54">
        <v>0</v>
      </c>
      <c r="T32" s="57">
        <f>SUM(P32:S32)</f>
        <v>400</v>
      </c>
    </row>
    <row r="33" spans="1:21" x14ac:dyDescent="0.25">
      <c r="B33" s="8"/>
      <c r="C33" s="21"/>
      <c r="D33" s="21"/>
      <c r="E33" s="16"/>
      <c r="F33" s="23"/>
      <c r="G33" s="54"/>
      <c r="H33" s="56"/>
      <c r="I33" s="54"/>
      <c r="J33" s="25"/>
      <c r="K33" s="11"/>
      <c r="M33" s="15" t="s">
        <v>28</v>
      </c>
      <c r="O33" s="16">
        <v>250</v>
      </c>
      <c r="P33" s="23"/>
      <c r="Q33" s="54">
        <v>300</v>
      </c>
      <c r="R33" s="56"/>
      <c r="S33" s="54">
        <v>0</v>
      </c>
      <c r="T33" s="57">
        <f t="shared" ref="T33:T34" si="4">SUM(P33:S33)</f>
        <v>300</v>
      </c>
    </row>
    <row r="34" spans="1:21" x14ac:dyDescent="0.25">
      <c r="C34" s="21"/>
      <c r="D34" s="21"/>
      <c r="E34" s="16"/>
      <c r="F34" s="23"/>
      <c r="G34" s="54"/>
      <c r="H34" s="56"/>
      <c r="I34" s="54"/>
      <c r="J34" s="25"/>
      <c r="K34" s="11"/>
      <c r="M34" s="15" t="s">
        <v>50</v>
      </c>
      <c r="N34" s="15"/>
      <c r="O34" s="16">
        <v>150</v>
      </c>
      <c r="P34" s="23"/>
      <c r="Q34" s="54">
        <v>150</v>
      </c>
      <c r="R34" s="56"/>
      <c r="S34" s="54">
        <v>0</v>
      </c>
      <c r="T34" s="57">
        <f t="shared" si="4"/>
        <v>150</v>
      </c>
    </row>
    <row r="35" spans="1:21" ht="15.75" thickBot="1" x14ac:dyDescent="0.3">
      <c r="A35" s="30"/>
      <c r="B35" s="30"/>
      <c r="C35" s="30"/>
      <c r="D35" s="30"/>
      <c r="E35" s="31"/>
      <c r="F35" s="32"/>
      <c r="G35" s="55"/>
      <c r="H35" s="55"/>
      <c r="I35" s="33"/>
      <c r="J35" s="34"/>
      <c r="K35" s="35"/>
      <c r="L35" s="30"/>
      <c r="M35" s="36"/>
      <c r="N35" s="36"/>
      <c r="O35" s="37"/>
      <c r="P35" s="32"/>
      <c r="Q35" s="55"/>
      <c r="R35" s="55"/>
      <c r="S35" s="33"/>
      <c r="T35" s="34"/>
    </row>
    <row r="36" spans="1:21" ht="15.75" thickTop="1" x14ac:dyDescent="0.25">
      <c r="D36" s="38"/>
      <c r="E36" s="9">
        <f>SUM(E20,E24,E27)</f>
        <v>9000</v>
      </c>
      <c r="F36" s="69">
        <f>SUM(F20:F35)</f>
        <v>4600</v>
      </c>
      <c r="G36" s="69"/>
      <c r="H36" s="69">
        <f>SUM(H20:H35)</f>
        <v>4400</v>
      </c>
      <c r="I36" s="70"/>
      <c r="J36" s="40">
        <f>SUM(J20,J24,J27)</f>
        <v>9000</v>
      </c>
      <c r="M36" s="41"/>
      <c r="N36" s="41"/>
      <c r="O36" s="9">
        <f>SUM(O20,O26,O31)</f>
        <v>9000</v>
      </c>
      <c r="P36" s="69">
        <f>SUM(P20:P35)</f>
        <v>5050</v>
      </c>
      <c r="Q36" s="69"/>
      <c r="R36" s="69">
        <f>SUM(R20:R35)</f>
        <v>4000</v>
      </c>
      <c r="S36" s="70"/>
      <c r="T36" s="40">
        <f>SUM(T20,T31,T26)</f>
        <v>9050</v>
      </c>
      <c r="U36" s="51">
        <f>J36-T36</f>
        <v>-50</v>
      </c>
    </row>
  </sheetData>
  <mergeCells count="18">
    <mergeCell ref="H20:I20"/>
    <mergeCell ref="H31:I31"/>
    <mergeCell ref="F36:G36"/>
    <mergeCell ref="H36:I36"/>
    <mergeCell ref="P36:Q36"/>
    <mergeCell ref="R36:S36"/>
    <mergeCell ref="R20:S20"/>
    <mergeCell ref="P20:Q20"/>
    <mergeCell ref="F23:G23"/>
    <mergeCell ref="H23:I23"/>
    <mergeCell ref="H24:I24"/>
    <mergeCell ref="F24:G24"/>
    <mergeCell ref="P31:Q31"/>
    <mergeCell ref="R31:S31"/>
    <mergeCell ref="P26:Q26"/>
    <mergeCell ref="R26:S26"/>
    <mergeCell ref="F20:G20"/>
    <mergeCell ref="F31:G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F0EE-228C-4184-98EA-E08AE8DC51A8}">
  <dimension ref="A1:R40"/>
  <sheetViews>
    <sheetView zoomScale="130" zoomScaleNormal="130" workbookViewId="0">
      <selection activeCell="D9" sqref="D9"/>
    </sheetView>
  </sheetViews>
  <sheetFormatPr defaultRowHeight="15" x14ac:dyDescent="0.25"/>
  <cols>
    <col min="1" max="1" width="3.42578125" customWidth="1"/>
    <col min="2" max="2" width="5.28515625" customWidth="1"/>
    <col min="6" max="6" width="11.5703125" bestFit="1" customWidth="1"/>
    <col min="11" max="11" width="2.85546875" customWidth="1"/>
    <col min="15" max="15" width="15.5703125" bestFit="1" customWidth="1"/>
    <col min="18" max="18" width="10.7109375" bestFit="1" customWidth="1"/>
  </cols>
  <sheetData>
    <row r="1" spans="1:15" x14ac:dyDescent="0.25">
      <c r="A1" s="50" t="s">
        <v>22</v>
      </c>
    </row>
    <row r="2" spans="1:15" x14ac:dyDescent="0.25">
      <c r="B2" t="s">
        <v>26</v>
      </c>
    </row>
    <row r="3" spans="1:15" x14ac:dyDescent="0.25">
      <c r="B3" t="s">
        <v>32</v>
      </c>
    </row>
    <row r="4" spans="1:15" x14ac:dyDescent="0.25">
      <c r="C4" t="s">
        <v>43</v>
      </c>
    </row>
    <row r="5" spans="1:15" x14ac:dyDescent="0.25">
      <c r="C5" t="s">
        <v>38</v>
      </c>
    </row>
    <row r="6" spans="1:15" x14ac:dyDescent="0.25">
      <c r="C6" t="s">
        <v>39</v>
      </c>
    </row>
    <row r="7" spans="1:15" x14ac:dyDescent="0.25">
      <c r="C7" t="s">
        <v>35</v>
      </c>
    </row>
    <row r="8" spans="1:15" x14ac:dyDescent="0.25">
      <c r="D8" t="s">
        <v>40</v>
      </c>
    </row>
    <row r="9" spans="1:15" x14ac:dyDescent="0.25">
      <c r="D9" t="s">
        <v>41</v>
      </c>
    </row>
    <row r="10" spans="1:15" x14ac:dyDescent="0.25">
      <c r="B10" t="s">
        <v>23</v>
      </c>
    </row>
    <row r="11" spans="1:15" x14ac:dyDescent="0.25">
      <c r="B11" t="s">
        <v>42</v>
      </c>
      <c r="O11" s="61"/>
    </row>
    <row r="13" spans="1:15" x14ac:dyDescent="0.25">
      <c r="A13" s="50" t="s">
        <v>47</v>
      </c>
    </row>
    <row r="14" spans="1:15" x14ac:dyDescent="0.25">
      <c r="A14" s="50" t="s">
        <v>48</v>
      </c>
    </row>
    <row r="15" spans="1:15" x14ac:dyDescent="0.25">
      <c r="B15" t="s">
        <v>59</v>
      </c>
    </row>
    <row r="16" spans="1:15" x14ac:dyDescent="0.25">
      <c r="B16" t="s">
        <v>60</v>
      </c>
    </row>
    <row r="17" spans="1:18" x14ac:dyDescent="0.25">
      <c r="B17" t="s">
        <v>61</v>
      </c>
    </row>
    <row r="19" spans="1:18" x14ac:dyDescent="0.25">
      <c r="E19" s="60" t="s">
        <v>36</v>
      </c>
      <c r="F19" s="60" t="s">
        <v>37</v>
      </c>
      <c r="G19" s="60" t="s">
        <v>36</v>
      </c>
      <c r="H19" s="60" t="s">
        <v>36</v>
      </c>
      <c r="N19" s="60" t="s">
        <v>36</v>
      </c>
      <c r="O19" s="60" t="s">
        <v>37</v>
      </c>
      <c r="P19" s="60" t="s">
        <v>36</v>
      </c>
      <c r="Q19" s="60" t="s">
        <v>36</v>
      </c>
    </row>
    <row r="20" spans="1:18" ht="15.75" thickBot="1" x14ac:dyDescent="0.3">
      <c r="A20" s="1" t="s">
        <v>1</v>
      </c>
      <c r="B20" s="1"/>
      <c r="C20" s="2"/>
      <c r="D20" s="3" t="s">
        <v>2</v>
      </c>
      <c r="E20" s="4" t="s">
        <v>3</v>
      </c>
      <c r="F20" s="43" t="s">
        <v>18</v>
      </c>
      <c r="G20" s="5" t="s">
        <v>19</v>
      </c>
      <c r="H20" s="6" t="s">
        <v>20</v>
      </c>
      <c r="I20" s="7" t="s">
        <v>21</v>
      </c>
      <c r="J20" s="1"/>
      <c r="K20" s="1" t="s">
        <v>4</v>
      </c>
      <c r="L20" s="2"/>
      <c r="M20" s="3" t="s">
        <v>2</v>
      </c>
      <c r="N20" s="4" t="s">
        <v>3</v>
      </c>
      <c r="O20" s="43" t="s">
        <v>18</v>
      </c>
      <c r="P20" s="5" t="s">
        <v>19</v>
      </c>
      <c r="Q20" s="6" t="s">
        <v>20</v>
      </c>
      <c r="R20" s="7" t="s">
        <v>21</v>
      </c>
    </row>
    <row r="21" spans="1:18" x14ac:dyDescent="0.25">
      <c r="B21" s="8" t="s">
        <v>29</v>
      </c>
      <c r="E21" s="9">
        <f>SUM(E22:E24)</f>
        <v>6200</v>
      </c>
      <c r="F21" s="62">
        <v>6200</v>
      </c>
      <c r="G21" s="9">
        <f>SUM(G22:G24)</f>
        <v>6200</v>
      </c>
      <c r="H21" s="9">
        <f>SUM(H22:H24)</f>
        <v>4000</v>
      </c>
      <c r="I21" s="48">
        <f>F21/E21</f>
        <v>1</v>
      </c>
      <c r="J21" s="11"/>
      <c r="K21" s="8" t="s">
        <v>7</v>
      </c>
      <c r="N21" s="12">
        <f>SUM(N22:N24)</f>
        <v>6000</v>
      </c>
      <c r="O21" s="62">
        <v>6000</v>
      </c>
      <c r="P21" s="12">
        <f t="shared" ref="P21:Q21" si="0">SUM(P22:P24)</f>
        <v>5600</v>
      </c>
      <c r="Q21" s="12">
        <f t="shared" si="0"/>
        <v>5200</v>
      </c>
      <c r="R21" s="48">
        <f>O21/N21</f>
        <v>1</v>
      </c>
    </row>
    <row r="22" spans="1:18" x14ac:dyDescent="0.25">
      <c r="C22" s="14" t="s">
        <v>30</v>
      </c>
      <c r="D22" s="15"/>
      <c r="E22" s="16">
        <v>5500</v>
      </c>
      <c r="F22" s="63">
        <v>5500</v>
      </c>
      <c r="G22" s="17">
        <v>5500</v>
      </c>
      <c r="H22" s="18">
        <v>2500</v>
      </c>
      <c r="I22" s="46"/>
      <c r="J22" s="11"/>
      <c r="L22" s="15" t="s">
        <v>0</v>
      </c>
      <c r="M22" s="15"/>
      <c r="N22" s="16">
        <v>5000</v>
      </c>
      <c r="O22" s="63">
        <v>5000</v>
      </c>
      <c r="P22" s="19">
        <v>5100</v>
      </c>
      <c r="Q22" s="20">
        <v>5200</v>
      </c>
      <c r="R22" s="49"/>
    </row>
    <row r="23" spans="1:18" x14ac:dyDescent="0.25">
      <c r="C23" s="15" t="s">
        <v>31</v>
      </c>
      <c r="D23" s="15"/>
      <c r="E23" s="16">
        <v>700</v>
      </c>
      <c r="F23" s="63">
        <v>700</v>
      </c>
      <c r="G23" s="17">
        <v>700</v>
      </c>
      <c r="H23" s="18">
        <v>1500</v>
      </c>
      <c r="I23" s="46"/>
      <c r="J23" s="11"/>
      <c r="L23" s="15" t="s">
        <v>6</v>
      </c>
      <c r="M23" s="15"/>
      <c r="N23" s="16">
        <v>500</v>
      </c>
      <c r="O23" s="63">
        <v>500</v>
      </c>
      <c r="P23" s="19">
        <v>0</v>
      </c>
      <c r="Q23" s="20">
        <v>0</v>
      </c>
      <c r="R23" s="49"/>
    </row>
    <row r="24" spans="1:18" x14ac:dyDescent="0.25">
      <c r="B24" s="8"/>
      <c r="C24" s="21"/>
      <c r="D24" s="15"/>
      <c r="E24" s="9"/>
      <c r="F24" s="62"/>
      <c r="G24" s="17"/>
      <c r="H24" s="18"/>
      <c r="I24" s="46"/>
      <c r="J24" s="11"/>
      <c r="L24" s="15" t="s">
        <v>13</v>
      </c>
      <c r="M24" s="15"/>
      <c r="N24" s="16">
        <v>500</v>
      </c>
      <c r="O24" s="63">
        <v>500</v>
      </c>
      <c r="P24" s="19">
        <v>500</v>
      </c>
      <c r="Q24" s="20">
        <v>0</v>
      </c>
      <c r="R24" s="48"/>
    </row>
    <row r="25" spans="1:18" x14ac:dyDescent="0.25">
      <c r="B25" s="8" t="s">
        <v>5</v>
      </c>
      <c r="C25" s="21"/>
      <c r="D25" s="15"/>
      <c r="E25" s="9">
        <f>SUM(E26:E27)</f>
        <v>400</v>
      </c>
      <c r="F25" s="62">
        <v>400</v>
      </c>
      <c r="G25" s="27">
        <f>SUM(G26:G27)</f>
        <v>450</v>
      </c>
      <c r="H25" s="27">
        <f>SUM(H26:H27)</f>
        <v>500</v>
      </c>
      <c r="I25" s="48">
        <f>F25/E25</f>
        <v>1</v>
      </c>
      <c r="J25" s="11"/>
      <c r="L25" s="15"/>
      <c r="M25" s="15"/>
      <c r="N25" s="16"/>
      <c r="O25" s="65"/>
      <c r="P25" s="19"/>
      <c r="Q25" s="20"/>
      <c r="R25" s="48"/>
    </row>
    <row r="26" spans="1:18" x14ac:dyDescent="0.25">
      <c r="C26" s="21" t="s">
        <v>52</v>
      </c>
      <c r="D26" s="21"/>
      <c r="E26" s="16">
        <v>400</v>
      </c>
      <c r="F26" s="63">
        <v>400</v>
      </c>
      <c r="G26" s="23">
        <v>450</v>
      </c>
      <c r="H26" s="24">
        <v>500</v>
      </c>
      <c r="I26" s="46"/>
      <c r="J26" s="11"/>
      <c r="N26" s="12"/>
      <c r="O26" s="64"/>
      <c r="P26" s="19"/>
      <c r="Q26" s="20"/>
      <c r="R26" s="48"/>
    </row>
    <row r="27" spans="1:18" x14ac:dyDescent="0.25">
      <c r="C27" s="21"/>
      <c r="D27" s="21"/>
      <c r="E27" s="22"/>
      <c r="F27" s="64"/>
      <c r="I27" s="47"/>
      <c r="J27" s="11"/>
      <c r="K27" s="26" t="s">
        <v>12</v>
      </c>
      <c r="N27" s="12">
        <f>SUM(N28:N30)</f>
        <v>2200</v>
      </c>
      <c r="O27" s="62">
        <v>2200</v>
      </c>
      <c r="P27" s="12">
        <f>SUM(P28:P30)</f>
        <v>2200</v>
      </c>
      <c r="Q27" s="12">
        <f>SUM(Q32:Q34)</f>
        <v>1550</v>
      </c>
      <c r="R27" s="48">
        <f>O27/N27</f>
        <v>1</v>
      </c>
    </row>
    <row r="28" spans="1:18" x14ac:dyDescent="0.25">
      <c r="B28" s="8" t="s">
        <v>8</v>
      </c>
      <c r="C28" s="21"/>
      <c r="D28" s="21"/>
      <c r="E28" s="9">
        <f>SUM(E29:E31)</f>
        <v>2400</v>
      </c>
      <c r="F28" s="62">
        <v>2400</v>
      </c>
      <c r="G28" s="27">
        <f>SUM(G29:G31)</f>
        <v>2400</v>
      </c>
      <c r="H28" s="27">
        <f>SUM(H29:H31)</f>
        <v>2600</v>
      </c>
      <c r="I28" s="48">
        <f t="shared" ref="I28" si="1">F28/E28</f>
        <v>1</v>
      </c>
      <c r="J28" s="11"/>
      <c r="L28" s="21" t="s">
        <v>9</v>
      </c>
      <c r="N28" s="16">
        <v>600</v>
      </c>
      <c r="O28" s="63">
        <v>600</v>
      </c>
      <c r="P28" s="19">
        <v>600</v>
      </c>
      <c r="Q28" s="20">
        <v>600</v>
      </c>
      <c r="R28" s="48"/>
    </row>
    <row r="29" spans="1:18" x14ac:dyDescent="0.25">
      <c r="B29" s="8"/>
      <c r="C29" s="21" t="s">
        <v>9</v>
      </c>
      <c r="D29" s="21"/>
      <c r="E29" s="16">
        <v>650</v>
      </c>
      <c r="F29" s="63">
        <v>650</v>
      </c>
      <c r="G29" s="23">
        <v>650</v>
      </c>
      <c r="H29" s="23">
        <v>700</v>
      </c>
      <c r="I29" s="46"/>
      <c r="J29" s="11"/>
      <c r="L29" s="21" t="s">
        <v>10</v>
      </c>
      <c r="N29" s="16">
        <v>600</v>
      </c>
      <c r="O29" s="63">
        <v>600</v>
      </c>
      <c r="P29" s="19">
        <v>600</v>
      </c>
      <c r="Q29" s="20">
        <v>600</v>
      </c>
      <c r="R29" s="48"/>
    </row>
    <row r="30" spans="1:18" x14ac:dyDescent="0.25">
      <c r="B30" s="8"/>
      <c r="C30" s="21" t="s">
        <v>10</v>
      </c>
      <c r="D30" s="21"/>
      <c r="E30" s="16">
        <v>650</v>
      </c>
      <c r="F30" s="63">
        <v>650</v>
      </c>
      <c r="G30" s="23">
        <v>650</v>
      </c>
      <c r="H30" s="54">
        <v>700</v>
      </c>
      <c r="I30" s="46"/>
      <c r="J30" s="11"/>
      <c r="L30" s="15" t="s">
        <v>11</v>
      </c>
      <c r="M30" s="15"/>
      <c r="N30" s="16">
        <v>1000</v>
      </c>
      <c r="O30" s="63">
        <v>1000</v>
      </c>
      <c r="P30" s="19">
        <v>1000</v>
      </c>
      <c r="Q30" s="29">
        <v>1000</v>
      </c>
      <c r="R30" s="48"/>
    </row>
    <row r="31" spans="1:18" x14ac:dyDescent="0.25">
      <c r="C31" s="21" t="s">
        <v>11</v>
      </c>
      <c r="D31" s="21"/>
      <c r="E31" s="16">
        <v>1100</v>
      </c>
      <c r="F31" s="63">
        <v>1100</v>
      </c>
      <c r="G31" s="54">
        <v>1100</v>
      </c>
      <c r="H31" s="54">
        <v>1200</v>
      </c>
      <c r="I31" s="47"/>
      <c r="J31" s="11"/>
      <c r="L31" s="15"/>
      <c r="N31" s="16"/>
      <c r="O31" s="64"/>
      <c r="R31" s="48"/>
    </row>
    <row r="32" spans="1:18" x14ac:dyDescent="0.25">
      <c r="B32" s="8"/>
      <c r="C32" s="21"/>
      <c r="D32" s="21"/>
      <c r="E32" s="16"/>
      <c r="F32" s="44"/>
      <c r="G32" s="23"/>
      <c r="H32" s="28"/>
      <c r="I32" s="46"/>
      <c r="J32" s="11"/>
      <c r="K32" s="8" t="s">
        <v>58</v>
      </c>
      <c r="M32" s="21"/>
      <c r="N32" s="12">
        <f>SUM(N33:N35)</f>
        <v>800</v>
      </c>
      <c r="O32" s="62">
        <v>850</v>
      </c>
      <c r="P32" s="12">
        <f>SUM(P33:P35)</f>
        <v>850</v>
      </c>
      <c r="Q32" s="12">
        <f>SUM(Q33:Q35)</f>
        <v>850</v>
      </c>
      <c r="R32" s="48">
        <f>O32/N32</f>
        <v>1.0625</v>
      </c>
    </row>
    <row r="33" spans="1:18" x14ac:dyDescent="0.25">
      <c r="B33" s="8"/>
      <c r="C33" s="21"/>
      <c r="D33" s="21"/>
      <c r="E33" s="16"/>
      <c r="F33" s="44"/>
      <c r="G33" s="23"/>
      <c r="H33" s="28"/>
      <c r="I33" s="46"/>
      <c r="J33" s="11"/>
      <c r="L33" s="15" t="s">
        <v>27</v>
      </c>
      <c r="M33" s="21"/>
      <c r="N33" s="16">
        <v>400</v>
      </c>
      <c r="O33" s="63">
        <v>400</v>
      </c>
      <c r="P33" s="19">
        <v>400</v>
      </c>
      <c r="Q33" s="29">
        <v>400</v>
      </c>
      <c r="R33" s="49"/>
    </row>
    <row r="34" spans="1:18" x14ac:dyDescent="0.25">
      <c r="C34" s="21"/>
      <c r="D34" s="21"/>
      <c r="E34" s="16"/>
      <c r="F34" s="44"/>
      <c r="G34" s="23"/>
      <c r="H34" s="28"/>
      <c r="I34" s="46"/>
      <c r="J34" s="11"/>
      <c r="L34" s="15" t="s">
        <v>28</v>
      </c>
      <c r="M34" s="15"/>
      <c r="N34" s="16">
        <v>250</v>
      </c>
      <c r="O34" s="63">
        <v>300</v>
      </c>
      <c r="P34" s="19">
        <v>300</v>
      </c>
      <c r="Q34" s="19">
        <v>300</v>
      </c>
      <c r="R34" s="49"/>
    </row>
    <row r="35" spans="1:18" ht="15.75" thickBot="1" x14ac:dyDescent="0.3">
      <c r="A35" s="30"/>
      <c r="B35" s="30"/>
      <c r="C35" s="30"/>
      <c r="D35" s="30"/>
      <c r="E35" s="31"/>
      <c r="F35" s="45"/>
      <c r="G35" s="32"/>
      <c r="H35" s="33"/>
      <c r="I35" s="46"/>
      <c r="J35" s="35"/>
      <c r="K35" s="30"/>
      <c r="L35" s="36" t="s">
        <v>50</v>
      </c>
      <c r="M35" s="30"/>
      <c r="N35" s="67">
        <v>150</v>
      </c>
      <c r="O35" s="68">
        <v>150</v>
      </c>
      <c r="P35" s="66">
        <v>150</v>
      </c>
      <c r="Q35" s="66">
        <v>150</v>
      </c>
      <c r="R35" s="48"/>
    </row>
    <row r="36" spans="1:18" ht="15.75" thickTop="1" x14ac:dyDescent="0.25">
      <c r="D36" s="38"/>
      <c r="E36" s="39">
        <f>SUM(E21,E25,E28)</f>
        <v>9000</v>
      </c>
      <c r="F36" s="39">
        <f>SUM(F21,F25,F28)</f>
        <v>9000</v>
      </c>
      <c r="G36" s="39">
        <f t="shared" ref="G36" si="2">SUM(G21,G25,G28)</f>
        <v>9050</v>
      </c>
      <c r="H36" s="39">
        <f>SUM(H21,H25,H28)</f>
        <v>7100</v>
      </c>
      <c r="I36" s="40"/>
      <c r="L36" s="41"/>
      <c r="M36" s="41"/>
      <c r="N36" s="9">
        <f>SUM(N21,N27,N32)</f>
        <v>9000</v>
      </c>
      <c r="O36" s="9">
        <f>SUM(O21,O27,O32)</f>
        <v>9050</v>
      </c>
      <c r="P36" s="9">
        <f t="shared" ref="P36:Q36" si="3">SUM(P21,P27,P32)</f>
        <v>8650</v>
      </c>
      <c r="Q36" s="9">
        <f t="shared" si="3"/>
        <v>7600</v>
      </c>
      <c r="R36" s="13"/>
    </row>
    <row r="38" spans="1:18" x14ac:dyDescent="0.25">
      <c r="E38">
        <v>2020</v>
      </c>
      <c r="F38">
        <v>2020</v>
      </c>
      <c r="G38">
        <v>2021</v>
      </c>
      <c r="H38">
        <v>2021</v>
      </c>
    </row>
    <row r="39" spans="1:18" x14ac:dyDescent="0.25">
      <c r="C39" t="s">
        <v>24</v>
      </c>
      <c r="E39" s="51">
        <f>E36-N36</f>
        <v>0</v>
      </c>
      <c r="F39" s="51">
        <f>F36-O36</f>
        <v>-50</v>
      </c>
      <c r="G39" s="51">
        <f>G36-P36</f>
        <v>400</v>
      </c>
      <c r="H39" s="51">
        <f>H36-Q36</f>
        <v>-500</v>
      </c>
    </row>
    <row r="40" spans="1:18" x14ac:dyDescent="0.25">
      <c r="C40" t="s">
        <v>62</v>
      </c>
      <c r="E40">
        <v>500</v>
      </c>
      <c r="F40" s="51">
        <f>E40+F39</f>
        <v>450</v>
      </c>
      <c r="G40" s="51">
        <f t="shared" ref="G40:H40" si="4">F40+G39</f>
        <v>850</v>
      </c>
      <c r="H40" s="51">
        <f t="shared" si="4"/>
        <v>350</v>
      </c>
    </row>
  </sheetData>
  <conditionalFormatting sqref="E39:H39">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 Format</vt:lpstr>
      <vt:lpstr>SU Budget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saikiran samudrala</dc:creator>
  <cp:lastModifiedBy>Weezel, G.J.W. van (SU)</cp:lastModifiedBy>
  <dcterms:created xsi:type="dcterms:W3CDTF">2020-07-26T16:25:16Z</dcterms:created>
  <dcterms:modified xsi:type="dcterms:W3CDTF">2020-11-11T13:33:09Z</dcterms:modified>
</cp:coreProperties>
</file>